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kram\A Pro\DAIS&amp;DOK\Bahan\"/>
    </mc:Choice>
  </mc:AlternateContent>
  <bookViews>
    <workbookView xWindow="0" yWindow="0" windowWidth="10215" windowHeight="7185"/>
  </bookViews>
  <sheets>
    <sheet name="Rekap Papu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K37" i="1"/>
  <c r="K44" i="1" s="1"/>
  <c r="J37" i="1"/>
  <c r="I37" i="1"/>
  <c r="I44" i="1" s="1"/>
  <c r="H37" i="1"/>
  <c r="H44" i="1" s="1"/>
  <c r="G37" i="1"/>
  <c r="G44" i="1" s="1"/>
  <c r="F37" i="1"/>
  <c r="F44" i="1" s="1"/>
  <c r="E37" i="1"/>
  <c r="E44" i="1" s="1"/>
  <c r="D37" i="1"/>
  <c r="D44" i="1" s="1"/>
  <c r="S27" i="1"/>
  <c r="R27" i="1"/>
  <c r="P7" i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</calcChain>
</file>

<file path=xl/sharedStrings.xml><?xml version="1.0" encoding="utf-8"?>
<sst xmlns="http://schemas.openxmlformats.org/spreadsheetml/2006/main" count="88" uniqueCount="72">
  <si>
    <t>REKAPITULASI ALOKASI DAN REALISASI PENGGUNAAN DANA OTONOMI KHUSUS</t>
  </si>
  <si>
    <t>Alokasi &amp; Realisasi Penggunaan</t>
  </si>
  <si>
    <t>Dana Otsus Berdasarkan Urusan Tahun 2017-2018</t>
  </si>
  <si>
    <t>No</t>
  </si>
  <si>
    <t>Daerah</t>
  </si>
  <si>
    <t>Alokasi</t>
  </si>
  <si>
    <t>Realisasi</t>
  </si>
  <si>
    <t>No.</t>
  </si>
  <si>
    <t>URUSAN</t>
  </si>
  <si>
    <t>A</t>
  </si>
  <si>
    <t>PROVINSI  PAPUA</t>
  </si>
  <si>
    <t>Realisasi Penggunaan</t>
  </si>
  <si>
    <t>B</t>
  </si>
  <si>
    <t>KABUPATEN/KOTA</t>
  </si>
  <si>
    <t>URUSAN PENDIDIKAN, SDM DAN KEPEGAWAIAN</t>
  </si>
  <si>
    <t xml:space="preserve">KABUPATEN MERAUKE </t>
  </si>
  <si>
    <t>URUSAN KESEHATAN DAN RUMAH SAKIT</t>
  </si>
  <si>
    <t>KABUPATEN  JAYAWIJAYA</t>
  </si>
  <si>
    <t>URUSAN PEKERJAAN UMUM DAN PERUMAHAN RAKYAT</t>
  </si>
  <si>
    <t>KABUPATEN  JAYAPURA</t>
  </si>
  <si>
    <t>URUSAN KESATUAN BANGSA DAN POLITIK DALAM NEGERI</t>
  </si>
  <si>
    <t xml:space="preserve">KABUPATEN  NABIRE </t>
  </si>
  <si>
    <t>URUSAN PEMBERDAYAAN PEREMPUAN DAN PERLINDUNGAN ANAK, PENGENDALIAN PENDUDUK  DAN KELUARAGA BERENCANA</t>
  </si>
  <si>
    <t xml:space="preserve">KABUPATEN  KEP. YAPEN </t>
  </si>
  <si>
    <t>URUSAN  SOSIAL, KEPENDUDUKAN DAN CAPIL</t>
  </si>
  <si>
    <t>KABUPATEN  BIAK  NUMFOR</t>
  </si>
  <si>
    <t>URUSAN PEMBERDAYAAN MASYARAKAT DAN DESA</t>
  </si>
  <si>
    <t>KABUPATEN  PANIAI</t>
  </si>
  <si>
    <t>URUSAN KOMINIKASI DAN INFORMATIKA</t>
  </si>
  <si>
    <t>KABUPATEN  PUNCAK  JAYA</t>
  </si>
  <si>
    <t>URUSAN KOPERASI DAN USAHA KECIL MENENGAH, PENANAMAN MODAL</t>
  </si>
  <si>
    <t>KABUPATEN MIMIKA</t>
  </si>
  <si>
    <t>URUSAN KEBUDAYAAN DAN PARIWISATA DAN PEMUDA DAN OLAHRAGA</t>
  </si>
  <si>
    <t xml:space="preserve">KABUPATEN  BOVEN  DIGOEL </t>
  </si>
  <si>
    <t>URUSAN KELAUTAN DAN PERIKANAN</t>
  </si>
  <si>
    <t xml:space="preserve">KABUPATEN MAPPI </t>
  </si>
  <si>
    <t>URUSAN TANAMAN PANGAN DAN HOLTIKULTURA,DINAS PERKEBUNAN,DINAS PETERNAKAN DAN KESEHATAN HEWAN DAN PERIKANAN</t>
  </si>
  <si>
    <t>KABUPATEN ASMAT</t>
  </si>
  <si>
    <t xml:space="preserve">URUSAN KEHUTANAN </t>
  </si>
  <si>
    <t xml:space="preserve">KABUPATEN YAHUKIMO </t>
  </si>
  <si>
    <t>URUSAN PERINDUSTRIAN DAN PERDAGANGAN TENAGA KERJA DAN TRANSMIGRASI</t>
  </si>
  <si>
    <t xml:space="preserve">KABUPATEN  PEG. BINTANG </t>
  </si>
  <si>
    <t>URUSAN PERHUBUNGAN</t>
  </si>
  <si>
    <t xml:space="preserve">KABUPATEN  TOLIKARA </t>
  </si>
  <si>
    <t>URUSAN LINGKUNGAN HIDUP DAN SUMBER DAYA MINERAL</t>
  </si>
  <si>
    <t xml:space="preserve">KABUPATEN  SARMI   </t>
  </si>
  <si>
    <t>URUSAN OTONOMI DAERAH, PEMERINTAHAN UMUM, ADMINISTRASI KEUANGAN DAERAH, PERANGKAT DAERAH</t>
  </si>
  <si>
    <t xml:space="preserve">KABUPATEN  KEEROM  </t>
  </si>
  <si>
    <t>URUSAN BERSAMA</t>
  </si>
  <si>
    <t xml:space="preserve">KABUPATEN  WAROPEN </t>
  </si>
  <si>
    <t>URUSAN PERENCANAAN PEMBANGUNAN</t>
  </si>
  <si>
    <t>KABUPATEN   SUPIORI</t>
  </si>
  <si>
    <t>URUSAN  INSPEKTORAT DAERAH</t>
  </si>
  <si>
    <t>KABUPATEN   MAMBERAMO RAYA</t>
  </si>
  <si>
    <t>TOTAL</t>
  </si>
  <si>
    <t>KABUPATEN   NDUGA</t>
  </si>
  <si>
    <t xml:space="preserve">KABUPATEN  LANNY  JAYA  </t>
  </si>
  <si>
    <t>KABUPATEN   MAMBERAMO TENGAH</t>
  </si>
  <si>
    <t xml:space="preserve">KABUPATEN   YALIMO </t>
  </si>
  <si>
    <t xml:space="preserve">KABUPATEN   PUNCAK </t>
  </si>
  <si>
    <t xml:space="preserve">KABUPATEN  DOGIYAI  </t>
  </si>
  <si>
    <t xml:space="preserve">KABUPATEN  INTAN  JAYA   </t>
  </si>
  <si>
    <t>KABUPATEN    DEIYAI</t>
  </si>
  <si>
    <t>KOTA  JAYAPURA</t>
  </si>
  <si>
    <t>C</t>
  </si>
  <si>
    <t>PROSPEK</t>
  </si>
  <si>
    <t>KPS</t>
  </si>
  <si>
    <t>GERBANG  EMAS</t>
  </si>
  <si>
    <t>PERUMAHAN RAKYAT</t>
  </si>
  <si>
    <t xml:space="preserve">PENDIDIKAN </t>
  </si>
  <si>
    <t>Bangga Papua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</si>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</sst>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0_);_(* \(#,##0.00\);_(* &quot;-&quot;_);_(@_)"/>
    <numFmt numFmtId="168" formatCode="#,##0_ ;[Red]\-#,##0\ 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5" xfId="2" applyFont="1" applyBorder="1" applyAlignment="1">
      <alignment horizontal="left" vertical="center" indent="1"/>
    </xf>
    <xf numFmtId="164" fontId="2" fillId="0" borderId="5" xfId="0" applyNumberFormat="1" applyFont="1" applyBorder="1"/>
    <xf numFmtId="165" fontId="2" fillId="0" borderId="5" xfId="0" applyNumberFormat="1" applyFont="1" applyBorder="1"/>
    <xf numFmtId="166" fontId="6" fillId="0" borderId="5" xfId="3" applyFont="1" applyFill="1" applyBorder="1" applyAlignment="1">
      <alignment horizontal="left" vertical="center"/>
    </xf>
    <xf numFmtId="41" fontId="6" fillId="0" borderId="5" xfId="3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6" fontId="2" fillId="0" borderId="5" xfId="0" applyNumberFormat="1" applyFont="1" applyBorder="1"/>
    <xf numFmtId="0" fontId="0" fillId="0" borderId="5" xfId="0" quotePrefix="1" applyNumberFormat="1" applyBorder="1" applyAlignment="1">
      <alignment horizontal="center"/>
    </xf>
    <xf numFmtId="0" fontId="0" fillId="0" borderId="5" xfId="0" applyBorder="1" applyAlignment="1">
      <alignment horizontal="left"/>
    </xf>
    <xf numFmtId="166" fontId="0" fillId="0" borderId="5" xfId="0" applyNumberFormat="1" applyBorder="1" applyAlignment="1">
      <alignment horizontal="left"/>
    </xf>
    <xf numFmtId="166" fontId="0" fillId="0" borderId="5" xfId="0" applyNumberFormat="1" applyBorder="1"/>
    <xf numFmtId="41" fontId="0" fillId="0" borderId="5" xfId="1" applyFont="1" applyBorder="1"/>
    <xf numFmtId="0" fontId="0" fillId="0" borderId="5" xfId="0" applyBorder="1" applyAlignment="1">
      <alignment horizontal="right"/>
    </xf>
    <xf numFmtId="0" fontId="7" fillId="0" borderId="5" xfId="2" applyFont="1" applyBorder="1" applyAlignment="1">
      <alignment horizontal="left" vertical="center" indent="2"/>
    </xf>
    <xf numFmtId="164" fontId="0" fillId="0" borderId="5" xfId="0" applyNumberFormat="1" applyBorder="1"/>
    <xf numFmtId="167" fontId="0" fillId="0" borderId="5" xfId="0" applyNumberFormat="1" applyBorder="1"/>
    <xf numFmtId="167" fontId="8" fillId="0" borderId="5" xfId="3" applyNumberFormat="1" applyFont="1" applyFill="1" applyBorder="1" applyAlignment="1">
      <alignment vertical="center"/>
    </xf>
    <xf numFmtId="41" fontId="3" fillId="0" borderId="5" xfId="3" applyNumberFormat="1" applyFont="1" applyFill="1" applyBorder="1" applyAlignment="1">
      <alignment horizontal="left" vertical="center"/>
    </xf>
    <xf numFmtId="165" fontId="0" fillId="0" borderId="5" xfId="0" applyNumberFormat="1" applyBorder="1"/>
    <xf numFmtId="41" fontId="8" fillId="0" borderId="5" xfId="3" applyNumberFormat="1" applyFont="1" applyFill="1" applyBorder="1" applyAlignment="1">
      <alignment horizontal="left" vertical="center"/>
    </xf>
    <xf numFmtId="166" fontId="8" fillId="0" borderId="5" xfId="3" applyFont="1" applyFill="1" applyBorder="1" applyAlignment="1">
      <alignment vertical="center"/>
    </xf>
    <xf numFmtId="166" fontId="8" fillId="0" borderId="5" xfId="3" applyFont="1" applyFill="1" applyBorder="1" applyAlignment="1">
      <alignment horizontal="right" vertical="center" wrapText="1"/>
    </xf>
    <xf numFmtId="166" fontId="8" fillId="0" borderId="5" xfId="3" applyFont="1" applyFill="1" applyBorder="1" applyAlignment="1">
      <alignment horizontal="right" vertical="center"/>
    </xf>
    <xf numFmtId="166" fontId="8" fillId="0" borderId="5" xfId="3" applyFont="1" applyFill="1" applyBorder="1" applyAlignment="1">
      <alignment horizontal="left" vertical="center"/>
    </xf>
    <xf numFmtId="165" fontId="8" fillId="0" borderId="5" xfId="4" applyNumberFormat="1" applyFont="1" applyFill="1" applyBorder="1" applyAlignment="1">
      <alignment horizontal="left" vertical="center"/>
    </xf>
    <xf numFmtId="165" fontId="0" fillId="0" borderId="5" xfId="0" applyNumberFormat="1" applyBorder="1" applyAlignment="1">
      <alignment horizontal="left"/>
    </xf>
    <xf numFmtId="166" fontId="8" fillId="0" borderId="5" xfId="3" quotePrefix="1" applyFont="1" applyFill="1" applyBorder="1" applyAlignment="1">
      <alignment horizontal="right" vertical="center" wrapText="1"/>
    </xf>
    <xf numFmtId="41" fontId="3" fillId="0" borderId="5" xfId="3" applyNumberFormat="1" applyFont="1" applyFill="1" applyBorder="1" applyAlignment="1">
      <alignment horizontal="left" vertical="center" wrapText="1"/>
    </xf>
    <xf numFmtId="41" fontId="8" fillId="0" borderId="5" xfId="3" applyNumberFormat="1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5" xfId="0" applyFont="1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/>
    <xf numFmtId="0" fontId="0" fillId="0" borderId="1" xfId="0" applyBorder="1" applyAlignment="1">
      <alignment horizontal="right"/>
    </xf>
    <xf numFmtId="0" fontId="7" fillId="0" borderId="1" xfId="2" applyFont="1" applyBorder="1" applyAlignment="1">
      <alignment horizontal="left" vertical="center" indent="2"/>
    </xf>
    <xf numFmtId="164" fontId="0" fillId="0" borderId="1" xfId="0" applyNumberFormat="1" applyBorder="1"/>
    <xf numFmtId="166" fontId="0" fillId="0" borderId="1" xfId="0" applyNumberFormat="1" applyBorder="1"/>
    <xf numFmtId="166" fontId="8" fillId="0" borderId="1" xfId="3" applyFont="1" applyFill="1" applyBorder="1" applyAlignment="1">
      <alignment horizontal="right" vertical="center"/>
    </xf>
    <xf numFmtId="41" fontId="8" fillId="0" borderId="1" xfId="3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9" fillId="0" borderId="4" xfId="2" applyFont="1" applyBorder="1" applyAlignment="1">
      <alignment horizontal="left" vertical="center" indent="2"/>
    </xf>
    <xf numFmtId="164" fontId="0" fillId="0" borderId="4" xfId="0" applyNumberFormat="1" applyBorder="1"/>
    <xf numFmtId="166" fontId="8" fillId="0" borderId="4" xfId="3" applyFont="1" applyFill="1" applyBorder="1" applyAlignment="1">
      <alignment vertical="center"/>
    </xf>
    <xf numFmtId="41" fontId="8" fillId="0" borderId="4" xfId="3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9" fillId="0" borderId="5" xfId="2" applyFont="1" applyBorder="1" applyAlignment="1">
      <alignment horizontal="left" vertical="center" indent="2"/>
    </xf>
    <xf numFmtId="0" fontId="9" fillId="0" borderId="5" xfId="2" applyFont="1" applyFill="1" applyBorder="1" applyAlignment="1">
      <alignment horizontal="left" vertical="center" indent="2"/>
    </xf>
    <xf numFmtId="0" fontId="10" fillId="0" borderId="5" xfId="2" applyFont="1" applyFill="1" applyBorder="1" applyAlignment="1">
      <alignment horizontal="left" vertical="center" indent="1"/>
    </xf>
    <xf numFmtId="41" fontId="2" fillId="0" borderId="5" xfId="1" applyFont="1" applyBorder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 applyBorder="1" applyAlignment="1">
      <alignment vertical="center"/>
    </xf>
    <xf numFmtId="166" fontId="0" fillId="0" borderId="0" xfId="0" applyNumberFormat="1" applyFill="1" applyBorder="1" applyAlignment="1">
      <alignment horizontal="center" vertical="center"/>
    </xf>
  </cellXfs>
  <cellStyles count="5">
    <cellStyle name="Comma [0]" xfId="1" builtinId="6"/>
    <cellStyle name="Comma [0] 2" xfId="3"/>
    <cellStyle name="Comma 2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6"/>
  <sheetViews>
    <sheetView tabSelected="1" topLeftCell="F1" zoomScale="25" zoomScaleNormal="25" workbookViewId="0">
      <selection activeCell="P27" sqref="P27:U27"/>
    </sheetView>
  </sheetViews>
  <sheetFormatPr defaultRowHeight="15" x14ac:dyDescent="0.25"/>
  <cols>
    <col min="1" max="1" width="13.7109375" customWidth="1"/>
    <col min="2" max="2" width="5.5703125" customWidth="1"/>
    <col min="3" max="3" width="33.5703125" bestFit="1" customWidth="1"/>
    <col min="4" max="4" width="20.5703125" bestFit="1" customWidth="1"/>
    <col min="5" max="5" width="20.5703125" customWidth="1"/>
    <col min="6" max="6" width="20.5703125" bestFit="1" customWidth="1"/>
    <col min="7" max="7" width="20.5703125" customWidth="1"/>
    <col min="8" max="9" width="21.42578125" bestFit="1" customWidth="1"/>
    <col min="10" max="11" width="21.42578125" style="2" bestFit="1" customWidth="1"/>
    <col min="15" max="15" width="6.85546875" customWidth="1"/>
    <col min="16" max="16" width="6.28515625" customWidth="1"/>
    <col min="17" max="17" width="112.28515625" customWidth="1"/>
    <col min="18" max="18" width="18" bestFit="1" customWidth="1"/>
    <col min="19" max="19" width="20.28515625" bestFit="1" customWidth="1"/>
    <col min="20" max="21" width="18.7109375" bestFit="1" customWidth="1"/>
  </cols>
  <sheetData>
    <row r="2" spans="2:21" x14ac:dyDescent="0.25">
      <c r="B2" s="1" t="s">
        <v>0</v>
      </c>
      <c r="P2" s="3" t="s">
        <v>1</v>
      </c>
    </row>
    <row r="3" spans="2:21" x14ac:dyDescent="0.25">
      <c r="P3" s="3" t="s">
        <v>2</v>
      </c>
    </row>
    <row r="4" spans="2:21" x14ac:dyDescent="0.25">
      <c r="B4" s="4" t="s">
        <v>3</v>
      </c>
      <c r="C4" s="4" t="s">
        <v>4</v>
      </c>
      <c r="D4" s="5">
        <v>2015</v>
      </c>
      <c r="E4" s="6"/>
      <c r="F4" s="5">
        <v>2016</v>
      </c>
      <c r="G4" s="6"/>
      <c r="H4" s="5">
        <v>2017</v>
      </c>
      <c r="I4" s="6"/>
      <c r="J4" s="7">
        <v>2018</v>
      </c>
      <c r="K4" s="8"/>
    </row>
    <row r="5" spans="2:21" x14ac:dyDescent="0.25">
      <c r="B5" s="9"/>
      <c r="C5" s="9"/>
      <c r="D5" s="10" t="s">
        <v>5</v>
      </c>
      <c r="E5" s="10" t="s">
        <v>6</v>
      </c>
      <c r="F5" s="10" t="s">
        <v>5</v>
      </c>
      <c r="G5" s="10" t="s">
        <v>6</v>
      </c>
      <c r="H5" s="10" t="s">
        <v>5</v>
      </c>
      <c r="I5" s="10" t="s">
        <v>6</v>
      </c>
      <c r="J5" s="10" t="s">
        <v>5</v>
      </c>
      <c r="K5" s="10" t="s">
        <v>6</v>
      </c>
      <c r="P5" s="11" t="s">
        <v>7</v>
      </c>
      <c r="Q5" s="11" t="s">
        <v>8</v>
      </c>
      <c r="R5" s="12">
        <v>2018</v>
      </c>
      <c r="S5" s="13"/>
      <c r="T5" s="12">
        <v>2017</v>
      </c>
      <c r="U5" s="13"/>
    </row>
    <row r="6" spans="2:21" x14ac:dyDescent="0.25">
      <c r="B6" s="14" t="s">
        <v>9</v>
      </c>
      <c r="C6" s="15" t="s">
        <v>10</v>
      </c>
      <c r="D6" s="16">
        <v>772294717000</v>
      </c>
      <c r="E6" s="16"/>
      <c r="F6" s="16">
        <v>772294717000</v>
      </c>
      <c r="G6" s="16"/>
      <c r="H6" s="17">
        <v>772294717000</v>
      </c>
      <c r="I6" s="17">
        <v>636036220586.12012</v>
      </c>
      <c r="J6" s="18">
        <v>772294717000</v>
      </c>
      <c r="K6" s="19">
        <v>683691140536.65991</v>
      </c>
      <c r="P6" s="20"/>
      <c r="Q6" s="20"/>
      <c r="R6" s="21" t="s">
        <v>5</v>
      </c>
      <c r="S6" s="21" t="s">
        <v>11</v>
      </c>
      <c r="T6" s="21" t="s">
        <v>5</v>
      </c>
      <c r="U6" s="21" t="s">
        <v>11</v>
      </c>
    </row>
    <row r="7" spans="2:21" x14ac:dyDescent="0.25">
      <c r="B7" s="14" t="s">
        <v>12</v>
      </c>
      <c r="C7" s="15" t="s">
        <v>13</v>
      </c>
      <c r="D7" s="16">
        <v>3089178868000</v>
      </c>
      <c r="E7" s="16"/>
      <c r="F7" s="16">
        <v>3089178868000</v>
      </c>
      <c r="G7" s="16"/>
      <c r="H7" s="22">
        <v>3089178868000</v>
      </c>
      <c r="I7" s="22">
        <v>2640635899236.2998</v>
      </c>
      <c r="J7" s="18">
        <v>3089178868000</v>
      </c>
      <c r="K7" s="19">
        <v>2708961963710.52</v>
      </c>
      <c r="P7" s="23">
        <f>SUM(P6)+1</f>
        <v>1</v>
      </c>
      <c r="Q7" s="24" t="s">
        <v>14</v>
      </c>
      <c r="R7" s="25">
        <v>1056448841314</v>
      </c>
      <c r="S7" s="26">
        <v>907616414406</v>
      </c>
      <c r="T7" s="27">
        <v>51532812000</v>
      </c>
      <c r="U7" s="27">
        <v>51384213564</v>
      </c>
    </row>
    <row r="8" spans="2:21" x14ac:dyDescent="0.25">
      <c r="B8" s="28">
        <v>1</v>
      </c>
      <c r="C8" s="29" t="s">
        <v>15</v>
      </c>
      <c r="D8" s="30">
        <v>102513472000</v>
      </c>
      <c r="E8" s="30"/>
      <c r="F8" s="30">
        <v>102513472000</v>
      </c>
      <c r="G8" s="30"/>
      <c r="H8" s="31">
        <v>102513472000</v>
      </c>
      <c r="I8" s="31">
        <v>85490978750</v>
      </c>
      <c r="J8" s="32">
        <v>102513472000</v>
      </c>
      <c r="K8" s="33">
        <v>81616412360</v>
      </c>
      <c r="P8" s="23">
        <f t="shared" ref="P8:P26" si="0">SUM(P7)+1</f>
        <v>2</v>
      </c>
      <c r="Q8" s="24" t="s">
        <v>16</v>
      </c>
      <c r="R8" s="25">
        <v>902609480774</v>
      </c>
      <c r="S8" s="26">
        <v>859289852626</v>
      </c>
      <c r="T8" s="27">
        <v>23404685000</v>
      </c>
      <c r="U8" s="27">
        <v>23144685000</v>
      </c>
    </row>
    <row r="9" spans="2:21" x14ac:dyDescent="0.25">
      <c r="B9" s="28">
        <v>2</v>
      </c>
      <c r="C9" s="29" t="s">
        <v>17</v>
      </c>
      <c r="D9" s="30">
        <v>117040104000</v>
      </c>
      <c r="E9" s="30"/>
      <c r="F9" s="30">
        <v>117040104000</v>
      </c>
      <c r="G9" s="30"/>
      <c r="H9" s="34">
        <v>117040104000</v>
      </c>
      <c r="I9" s="26">
        <v>90259866368</v>
      </c>
      <c r="J9" s="32">
        <v>117040104000</v>
      </c>
      <c r="K9" s="35">
        <v>98846404684</v>
      </c>
      <c r="P9" s="23">
        <f t="shared" si="0"/>
        <v>3</v>
      </c>
      <c r="Q9" s="24" t="s">
        <v>18</v>
      </c>
      <c r="R9" s="25">
        <v>558637332219</v>
      </c>
      <c r="S9" s="26">
        <v>389343986163</v>
      </c>
      <c r="T9" s="27">
        <v>534880052328</v>
      </c>
      <c r="U9" s="27">
        <v>532678014973</v>
      </c>
    </row>
    <row r="10" spans="2:21" x14ac:dyDescent="0.25">
      <c r="B10" s="28">
        <v>3</v>
      </c>
      <c r="C10" s="29" t="s">
        <v>19</v>
      </c>
      <c r="D10" s="30">
        <v>103583972000</v>
      </c>
      <c r="E10" s="30"/>
      <c r="F10" s="30">
        <v>103583972000</v>
      </c>
      <c r="G10" s="30"/>
      <c r="H10" s="26">
        <v>103583972000</v>
      </c>
      <c r="I10" s="26">
        <v>95597493802</v>
      </c>
      <c r="J10" s="32">
        <v>103583972000</v>
      </c>
      <c r="K10" s="35">
        <v>83125535297</v>
      </c>
      <c r="P10" s="23">
        <f t="shared" si="0"/>
        <v>4</v>
      </c>
      <c r="Q10" s="24" t="s">
        <v>20</v>
      </c>
      <c r="R10" s="25">
        <v>4500000000</v>
      </c>
      <c r="S10" s="26">
        <v>4499461660</v>
      </c>
      <c r="T10" s="27">
        <v>38791523920</v>
      </c>
      <c r="U10" s="27">
        <v>37110718332</v>
      </c>
    </row>
    <row r="11" spans="2:21" x14ac:dyDescent="0.25">
      <c r="B11" s="28">
        <v>4</v>
      </c>
      <c r="C11" s="29" t="s">
        <v>21</v>
      </c>
      <c r="D11" s="30">
        <v>100989297000</v>
      </c>
      <c r="E11" s="30"/>
      <c r="F11" s="30">
        <v>100989297000</v>
      </c>
      <c r="G11" s="30"/>
      <c r="H11" s="34">
        <v>100989297000</v>
      </c>
      <c r="I11" s="34">
        <v>71970963148</v>
      </c>
      <c r="J11" s="36">
        <v>100989297000</v>
      </c>
      <c r="K11" s="35">
        <v>64208651034</v>
      </c>
      <c r="P11" s="23">
        <f t="shared" si="0"/>
        <v>5</v>
      </c>
      <c r="Q11" s="24" t="s">
        <v>22</v>
      </c>
      <c r="R11" s="25">
        <v>68164481144.010002</v>
      </c>
      <c r="S11" s="26">
        <v>56804112469</v>
      </c>
      <c r="T11" s="27">
        <v>52820436520</v>
      </c>
      <c r="U11" s="27">
        <v>50608856474</v>
      </c>
    </row>
    <row r="12" spans="2:21" x14ac:dyDescent="0.25">
      <c r="B12" s="28">
        <v>5</v>
      </c>
      <c r="C12" s="29" t="s">
        <v>23</v>
      </c>
      <c r="D12" s="30">
        <v>94656505000</v>
      </c>
      <c r="E12" s="30"/>
      <c r="F12" s="30">
        <v>94656505000</v>
      </c>
      <c r="G12" s="30"/>
      <c r="H12" s="34">
        <v>94656505000</v>
      </c>
      <c r="I12" s="34">
        <v>90604126600</v>
      </c>
      <c r="J12" s="32">
        <v>94656505000</v>
      </c>
      <c r="K12" s="35">
        <v>87416376873</v>
      </c>
      <c r="P12" s="23">
        <f t="shared" si="0"/>
        <v>6</v>
      </c>
      <c r="Q12" s="24" t="s">
        <v>24</v>
      </c>
      <c r="R12" s="25">
        <v>87737022130</v>
      </c>
      <c r="S12" s="26">
        <v>73775312140</v>
      </c>
      <c r="T12" s="27">
        <v>111870808750</v>
      </c>
      <c r="U12" s="27">
        <v>86825368197</v>
      </c>
    </row>
    <row r="13" spans="2:21" x14ac:dyDescent="0.25">
      <c r="B13" s="28">
        <v>6</v>
      </c>
      <c r="C13" s="29" t="s">
        <v>25</v>
      </c>
      <c r="D13" s="30">
        <v>100104193000</v>
      </c>
      <c r="E13" s="30"/>
      <c r="F13" s="30">
        <v>100104193000</v>
      </c>
      <c r="G13" s="30"/>
      <c r="H13" s="34">
        <v>100104193000</v>
      </c>
      <c r="I13" s="34">
        <v>53580142624</v>
      </c>
      <c r="J13" s="37">
        <v>100104193000</v>
      </c>
      <c r="K13" s="35">
        <v>86143009743</v>
      </c>
      <c r="P13" s="23">
        <f t="shared" si="0"/>
        <v>7</v>
      </c>
      <c r="Q13" s="24" t="s">
        <v>26</v>
      </c>
      <c r="R13" s="25">
        <v>31913085860</v>
      </c>
      <c r="S13" s="26">
        <v>29343646575</v>
      </c>
      <c r="T13" s="27">
        <v>50573235800</v>
      </c>
      <c r="U13" s="27">
        <v>45014104993</v>
      </c>
    </row>
    <row r="14" spans="2:21" x14ac:dyDescent="0.25">
      <c r="B14" s="28">
        <v>7</v>
      </c>
      <c r="C14" s="29" t="s">
        <v>27</v>
      </c>
      <c r="D14" s="30">
        <v>115559753000</v>
      </c>
      <c r="E14" s="30"/>
      <c r="F14" s="30">
        <v>115559753000</v>
      </c>
      <c r="G14" s="30"/>
      <c r="H14" s="34">
        <v>115559753000</v>
      </c>
      <c r="I14" s="26">
        <v>112806554008</v>
      </c>
      <c r="J14" s="38">
        <v>115559753000</v>
      </c>
      <c r="K14" s="35">
        <v>92988016820</v>
      </c>
      <c r="P14" s="23">
        <f t="shared" si="0"/>
        <v>8</v>
      </c>
      <c r="Q14" s="24" t="s">
        <v>28</v>
      </c>
      <c r="R14" s="25">
        <v>19830667300</v>
      </c>
      <c r="S14" s="26">
        <v>17859255947</v>
      </c>
      <c r="T14" s="27">
        <v>24723117300</v>
      </c>
      <c r="U14" s="27">
        <v>19651838624</v>
      </c>
    </row>
    <row r="15" spans="2:21" x14ac:dyDescent="0.25">
      <c r="B15" s="28">
        <v>8</v>
      </c>
      <c r="C15" s="29" t="s">
        <v>29</v>
      </c>
      <c r="D15" s="30">
        <v>128659753000</v>
      </c>
      <c r="E15" s="30"/>
      <c r="F15" s="30">
        <v>128659753000</v>
      </c>
      <c r="G15" s="30"/>
      <c r="H15" s="34">
        <v>128559753000</v>
      </c>
      <c r="I15" s="34">
        <v>99341495838</v>
      </c>
      <c r="J15" s="36">
        <v>128559753000</v>
      </c>
      <c r="K15" s="35">
        <v>107108332994</v>
      </c>
      <c r="P15" s="23">
        <f t="shared" si="0"/>
        <v>9</v>
      </c>
      <c r="Q15" s="24" t="s">
        <v>30</v>
      </c>
      <c r="R15" s="25">
        <v>56943744992</v>
      </c>
      <c r="S15" s="26">
        <v>53520617010</v>
      </c>
      <c r="T15" s="27">
        <v>85883457197</v>
      </c>
      <c r="U15" s="27">
        <v>54583269372</v>
      </c>
    </row>
    <row r="16" spans="2:21" x14ac:dyDescent="0.25">
      <c r="B16" s="28">
        <v>9</v>
      </c>
      <c r="C16" s="29" t="s">
        <v>31</v>
      </c>
      <c r="D16" s="30">
        <v>100956195000</v>
      </c>
      <c r="E16" s="30"/>
      <c r="F16" s="30">
        <v>100956195000</v>
      </c>
      <c r="G16" s="30"/>
      <c r="H16" s="34">
        <v>100956195000</v>
      </c>
      <c r="I16" s="34">
        <v>79245637603</v>
      </c>
      <c r="J16" s="38">
        <v>100956195000</v>
      </c>
      <c r="K16" s="35">
        <v>48382336051</v>
      </c>
      <c r="P16" s="23">
        <f t="shared" si="0"/>
        <v>10</v>
      </c>
      <c r="Q16" s="24" t="s">
        <v>32</v>
      </c>
      <c r="R16" s="25">
        <v>39783065052</v>
      </c>
      <c r="S16" s="26">
        <v>37459759601</v>
      </c>
      <c r="T16" s="27">
        <v>65434362710</v>
      </c>
      <c r="U16" s="27">
        <v>55722235193</v>
      </c>
    </row>
    <row r="17" spans="2:21" x14ac:dyDescent="0.25">
      <c r="B17" s="28">
        <v>10</v>
      </c>
      <c r="C17" s="29" t="s">
        <v>33</v>
      </c>
      <c r="D17" s="30">
        <v>100456545000</v>
      </c>
      <c r="E17" s="30"/>
      <c r="F17" s="30">
        <v>100456545000</v>
      </c>
      <c r="G17" s="30"/>
      <c r="H17" s="34">
        <v>100456545000</v>
      </c>
      <c r="I17" s="31">
        <v>88406564741</v>
      </c>
      <c r="J17" s="38">
        <v>100456545000</v>
      </c>
      <c r="K17" s="35">
        <v>85239224111</v>
      </c>
      <c r="P17" s="23">
        <f t="shared" si="0"/>
        <v>11</v>
      </c>
      <c r="Q17" s="24" t="s">
        <v>34</v>
      </c>
      <c r="R17" s="25">
        <v>154482378844</v>
      </c>
      <c r="S17" s="26">
        <v>133854408917</v>
      </c>
      <c r="T17" s="27">
        <v>120651324944</v>
      </c>
      <c r="U17" s="27">
        <v>72374376419</v>
      </c>
    </row>
    <row r="18" spans="2:21" x14ac:dyDescent="0.25">
      <c r="B18" s="28">
        <v>11</v>
      </c>
      <c r="C18" s="29" t="s">
        <v>35</v>
      </c>
      <c r="D18" s="30">
        <v>104091290000</v>
      </c>
      <c r="E18" s="30"/>
      <c r="F18" s="30">
        <v>104091290000</v>
      </c>
      <c r="G18" s="30"/>
      <c r="H18" s="31">
        <v>104091290000</v>
      </c>
      <c r="I18" s="30">
        <v>98642907607</v>
      </c>
      <c r="J18" s="39">
        <v>104091290000</v>
      </c>
      <c r="K18" s="35">
        <v>97142158701</v>
      </c>
      <c r="P18" s="23">
        <f t="shared" si="0"/>
        <v>12</v>
      </c>
      <c r="Q18" s="24" t="s">
        <v>36</v>
      </c>
      <c r="R18" s="25">
        <v>160038785568</v>
      </c>
      <c r="S18" s="26">
        <v>154305201569</v>
      </c>
      <c r="T18" s="27">
        <v>279560378485</v>
      </c>
      <c r="U18" s="27">
        <v>226365365257</v>
      </c>
    </row>
    <row r="19" spans="2:21" x14ac:dyDescent="0.25">
      <c r="B19" s="28">
        <v>12</v>
      </c>
      <c r="C19" s="29" t="s">
        <v>37</v>
      </c>
      <c r="D19" s="30">
        <v>105686147000</v>
      </c>
      <c r="E19" s="30"/>
      <c r="F19" s="30">
        <v>105686147000</v>
      </c>
      <c r="G19" s="30"/>
      <c r="H19" s="34">
        <v>105686147000</v>
      </c>
      <c r="I19" s="30">
        <v>98298944442</v>
      </c>
      <c r="J19" s="38">
        <v>105686147000</v>
      </c>
      <c r="K19" s="35">
        <v>95623766481.660004</v>
      </c>
      <c r="P19" s="23">
        <f t="shared" si="0"/>
        <v>13</v>
      </c>
      <c r="Q19" s="24" t="s">
        <v>38</v>
      </c>
      <c r="R19" s="25">
        <v>5000000000</v>
      </c>
      <c r="S19" s="26">
        <v>4995211625</v>
      </c>
      <c r="T19" s="27">
        <v>11700000000</v>
      </c>
      <c r="U19" s="27">
        <v>9984806386</v>
      </c>
    </row>
    <row r="20" spans="2:21" x14ac:dyDescent="0.25">
      <c r="B20" s="28">
        <v>13</v>
      </c>
      <c r="C20" s="29" t="s">
        <v>39</v>
      </c>
      <c r="D20" s="30">
        <v>110694494000</v>
      </c>
      <c r="E20" s="30"/>
      <c r="F20" s="30">
        <v>110694494000</v>
      </c>
      <c r="G20" s="30"/>
      <c r="H20" s="34">
        <v>110694494000</v>
      </c>
      <c r="I20" s="34">
        <v>108046349197</v>
      </c>
      <c r="J20" s="38">
        <v>110694494000</v>
      </c>
      <c r="K20" s="35">
        <v>103104855640.86</v>
      </c>
      <c r="P20" s="23">
        <f t="shared" si="0"/>
        <v>14</v>
      </c>
      <c r="Q20" s="24" t="s">
        <v>40</v>
      </c>
      <c r="R20" s="25">
        <v>70234539508</v>
      </c>
      <c r="S20" s="26">
        <v>53579772923</v>
      </c>
      <c r="T20" s="27">
        <v>113424238169</v>
      </c>
      <c r="U20" s="27">
        <v>102691515429</v>
      </c>
    </row>
    <row r="21" spans="2:21" x14ac:dyDescent="0.25">
      <c r="B21" s="28">
        <v>14</v>
      </c>
      <c r="C21" s="29" t="s">
        <v>41</v>
      </c>
      <c r="D21" s="30">
        <v>114477328000</v>
      </c>
      <c r="E21" s="30"/>
      <c r="F21" s="30">
        <v>114477328000</v>
      </c>
      <c r="G21" s="30"/>
      <c r="H21" s="34">
        <v>114477328000</v>
      </c>
      <c r="I21" s="26">
        <v>109181559500</v>
      </c>
      <c r="J21" s="38">
        <v>114477328000</v>
      </c>
      <c r="K21" s="35">
        <v>105158329480</v>
      </c>
      <c r="P21" s="23">
        <f t="shared" si="0"/>
        <v>15</v>
      </c>
      <c r="Q21" s="24" t="s">
        <v>42</v>
      </c>
      <c r="R21" s="25">
        <v>51041629935</v>
      </c>
      <c r="S21" s="26">
        <v>49511154300</v>
      </c>
      <c r="T21" s="27">
        <v>58079758610</v>
      </c>
      <c r="U21" s="27">
        <v>46790681029</v>
      </c>
    </row>
    <row r="22" spans="2:21" x14ac:dyDescent="0.25">
      <c r="B22" s="28">
        <v>15</v>
      </c>
      <c r="C22" s="29" t="s">
        <v>43</v>
      </c>
      <c r="D22" s="30">
        <v>121144049000</v>
      </c>
      <c r="E22" s="30"/>
      <c r="F22" s="30">
        <v>121144049000</v>
      </c>
      <c r="G22" s="30"/>
      <c r="H22" s="30">
        <v>121144049000</v>
      </c>
      <c r="I22" s="30">
        <v>109397941301</v>
      </c>
      <c r="J22" s="40">
        <v>121144049000</v>
      </c>
      <c r="K22" s="40">
        <v>103705351681</v>
      </c>
      <c r="P22" s="23">
        <f t="shared" si="0"/>
        <v>16</v>
      </c>
      <c r="Q22" s="24" t="s">
        <v>44</v>
      </c>
      <c r="R22" s="41">
        <v>6753052557</v>
      </c>
      <c r="S22" s="26">
        <v>6553089300</v>
      </c>
      <c r="T22" s="27">
        <v>11911954432</v>
      </c>
      <c r="U22" s="27">
        <v>11695591512</v>
      </c>
    </row>
    <row r="23" spans="2:21" x14ac:dyDescent="0.25">
      <c r="B23" s="28">
        <v>16</v>
      </c>
      <c r="C23" s="29" t="s">
        <v>45</v>
      </c>
      <c r="D23" s="30">
        <v>98877880000</v>
      </c>
      <c r="E23" s="30"/>
      <c r="F23" s="30">
        <v>98877880000</v>
      </c>
      <c r="G23" s="30"/>
      <c r="H23" s="31">
        <v>98877880000</v>
      </c>
      <c r="I23" s="31">
        <v>37687806210</v>
      </c>
      <c r="J23" s="36">
        <v>98877880000</v>
      </c>
      <c r="K23" s="35">
        <v>97800610800</v>
      </c>
      <c r="P23" s="23">
        <f t="shared" si="0"/>
        <v>17</v>
      </c>
      <c r="Q23" s="24" t="s">
        <v>46</v>
      </c>
      <c r="R23" s="25">
        <v>519564712873</v>
      </c>
      <c r="S23" s="26">
        <v>497050871642</v>
      </c>
      <c r="T23" s="27">
        <v>2023167229392</v>
      </c>
      <c r="U23" s="27">
        <v>1285156259287</v>
      </c>
    </row>
    <row r="24" spans="2:21" x14ac:dyDescent="0.25">
      <c r="B24" s="28">
        <v>17</v>
      </c>
      <c r="C24" s="29" t="s">
        <v>47</v>
      </c>
      <c r="D24" s="30">
        <v>94899955000</v>
      </c>
      <c r="E24" s="30"/>
      <c r="F24" s="30">
        <v>94899955000</v>
      </c>
      <c r="G24" s="30"/>
      <c r="H24" s="34">
        <v>94899955000</v>
      </c>
      <c r="I24" s="34">
        <v>84300120362.300003</v>
      </c>
      <c r="J24" s="42">
        <v>94899955000</v>
      </c>
      <c r="K24" s="35">
        <v>82543975563</v>
      </c>
      <c r="P24" s="23">
        <f t="shared" si="0"/>
        <v>18</v>
      </c>
      <c r="Q24" s="24" t="s">
        <v>48</v>
      </c>
      <c r="R24" s="25">
        <v>1759380530000</v>
      </c>
      <c r="S24" s="26">
        <v>1759380530000</v>
      </c>
      <c r="T24" s="27">
        <v>1718678822000</v>
      </c>
      <c r="U24" s="27">
        <v>1718678822000</v>
      </c>
    </row>
    <row r="25" spans="2:21" x14ac:dyDescent="0.25">
      <c r="B25" s="28">
        <v>18</v>
      </c>
      <c r="C25" s="29" t="s">
        <v>49</v>
      </c>
      <c r="D25" s="30">
        <v>100808611000</v>
      </c>
      <c r="E25" s="30"/>
      <c r="F25" s="30">
        <v>100808611000</v>
      </c>
      <c r="G25" s="30"/>
      <c r="H25" s="34">
        <v>100808611000</v>
      </c>
      <c r="I25" s="34">
        <v>80475525999</v>
      </c>
      <c r="J25" s="38">
        <v>100808611000</v>
      </c>
      <c r="K25" s="43">
        <v>97434298155</v>
      </c>
      <c r="P25" s="23">
        <f t="shared" si="0"/>
        <v>19</v>
      </c>
      <c r="Q25" s="24" t="s">
        <v>50</v>
      </c>
      <c r="R25" s="25">
        <v>52232203040</v>
      </c>
      <c r="S25" s="26">
        <v>48385001540</v>
      </c>
      <c r="T25" s="27">
        <v>80799652670</v>
      </c>
      <c r="U25" s="27">
        <v>69609968823</v>
      </c>
    </row>
    <row r="26" spans="2:21" x14ac:dyDescent="0.25">
      <c r="B26" s="28">
        <v>19</v>
      </c>
      <c r="C26" s="29" t="s">
        <v>51</v>
      </c>
      <c r="D26" s="30">
        <v>86513444000</v>
      </c>
      <c r="E26" s="30"/>
      <c r="F26" s="30">
        <v>86513444000</v>
      </c>
      <c r="G26" s="30"/>
      <c r="H26" s="34">
        <v>86513444000</v>
      </c>
      <c r="I26" s="34">
        <v>55288381268</v>
      </c>
      <c r="J26" s="38">
        <v>86513444000</v>
      </c>
      <c r="K26" s="44">
        <v>70289166698</v>
      </c>
      <c r="P26" s="23">
        <f t="shared" si="0"/>
        <v>20</v>
      </c>
      <c r="Q26" s="24" t="s">
        <v>52</v>
      </c>
      <c r="R26" s="25">
        <v>15558561890</v>
      </c>
      <c r="S26" s="26">
        <v>14905973834</v>
      </c>
      <c r="T26" s="27">
        <v>8372362729</v>
      </c>
      <c r="U26" s="27">
        <v>6604375400</v>
      </c>
    </row>
    <row r="27" spans="2:21" x14ac:dyDescent="0.25">
      <c r="B27" s="28">
        <v>20</v>
      </c>
      <c r="C27" s="29" t="s">
        <v>53</v>
      </c>
      <c r="D27" s="30">
        <v>100603895000</v>
      </c>
      <c r="E27" s="30"/>
      <c r="F27" s="30">
        <v>100603895000</v>
      </c>
      <c r="G27" s="30"/>
      <c r="H27" s="26">
        <v>100603895000</v>
      </c>
      <c r="I27" s="26">
        <v>97862985670</v>
      </c>
      <c r="J27" s="35">
        <v>100603895000</v>
      </c>
      <c r="K27" s="35">
        <v>94424968860</v>
      </c>
      <c r="P27" s="45"/>
      <c r="Q27" s="46" t="s">
        <v>54</v>
      </c>
      <c r="R27" s="22">
        <f>SUM(R7:R26)</f>
        <v>5620854115000.0098</v>
      </c>
      <c r="S27" s="22">
        <f t="shared" ref="S27" si="1">SUM(S7:S26)</f>
        <v>5152033634247</v>
      </c>
      <c r="T27" s="22">
        <v>5466260212956</v>
      </c>
      <c r="U27" s="22">
        <v>4506675066264</v>
      </c>
    </row>
    <row r="28" spans="2:21" x14ac:dyDescent="0.25">
      <c r="B28" s="28">
        <v>21</v>
      </c>
      <c r="C28" s="29" t="s">
        <v>55</v>
      </c>
      <c r="D28" s="30">
        <v>106591129000</v>
      </c>
      <c r="E28" s="30"/>
      <c r="F28" s="30">
        <v>106591129000</v>
      </c>
      <c r="G28" s="30"/>
      <c r="H28" s="34">
        <v>106591129000</v>
      </c>
      <c r="I28" s="34">
        <v>95721445732</v>
      </c>
      <c r="J28" s="39">
        <v>106591129000</v>
      </c>
      <c r="K28" s="35">
        <v>104880387000</v>
      </c>
    </row>
    <row r="29" spans="2:21" x14ac:dyDescent="0.25">
      <c r="B29" s="28">
        <v>22</v>
      </c>
      <c r="C29" s="29" t="s">
        <v>56</v>
      </c>
      <c r="D29" s="30">
        <v>126725154000</v>
      </c>
      <c r="E29" s="30"/>
      <c r="F29" s="30">
        <v>126725154000</v>
      </c>
      <c r="G29" s="30"/>
      <c r="H29" s="26">
        <v>126725154000</v>
      </c>
      <c r="I29" s="26">
        <v>111946688750</v>
      </c>
      <c r="J29" s="36">
        <v>126725154000</v>
      </c>
      <c r="K29" s="35">
        <v>117711849520</v>
      </c>
    </row>
    <row r="30" spans="2:21" x14ac:dyDescent="0.25">
      <c r="B30" s="28">
        <v>23</v>
      </c>
      <c r="C30" s="29" t="s">
        <v>57</v>
      </c>
      <c r="D30" s="30">
        <v>107773285000</v>
      </c>
      <c r="E30" s="30"/>
      <c r="F30" s="30">
        <v>107773285000</v>
      </c>
      <c r="G30" s="30"/>
      <c r="H30" s="34">
        <v>107773285000</v>
      </c>
      <c r="I30" s="34">
        <v>105942453057</v>
      </c>
      <c r="J30" s="36">
        <v>107773285000</v>
      </c>
      <c r="K30" s="35">
        <v>105516116380</v>
      </c>
      <c r="O30" s="47"/>
      <c r="P30" s="48"/>
      <c r="Q30" s="48"/>
      <c r="R30" s="48"/>
      <c r="S30" s="48"/>
      <c r="T30" s="47"/>
    </row>
    <row r="31" spans="2:21" x14ac:dyDescent="0.25">
      <c r="B31" s="28">
        <v>24</v>
      </c>
      <c r="C31" s="29" t="s">
        <v>58</v>
      </c>
      <c r="D31" s="30">
        <v>106242752000</v>
      </c>
      <c r="E31" s="30"/>
      <c r="F31" s="30">
        <v>106242752000</v>
      </c>
      <c r="G31" s="30"/>
      <c r="H31" s="34">
        <v>106342752000</v>
      </c>
      <c r="I31" s="34">
        <v>101790374942</v>
      </c>
      <c r="J31" s="38">
        <v>106342752000</v>
      </c>
      <c r="K31" s="38">
        <v>76327687500</v>
      </c>
      <c r="O31" s="47"/>
      <c r="P31" s="48"/>
      <c r="Q31" s="48"/>
      <c r="R31" s="49"/>
      <c r="S31" s="49"/>
      <c r="T31" s="47"/>
    </row>
    <row r="32" spans="2:21" x14ac:dyDescent="0.25">
      <c r="B32" s="28">
        <v>25</v>
      </c>
      <c r="C32" s="29" t="s">
        <v>59</v>
      </c>
      <c r="D32" s="30">
        <v>120107732000</v>
      </c>
      <c r="E32" s="30"/>
      <c r="F32" s="30">
        <v>120107732000</v>
      </c>
      <c r="G32" s="30"/>
      <c r="H32" s="34">
        <v>120107732000</v>
      </c>
      <c r="I32" s="31">
        <v>93352172954</v>
      </c>
      <c r="J32" s="36">
        <v>120107732000</v>
      </c>
      <c r="K32" s="35">
        <v>117048417830</v>
      </c>
      <c r="O32" s="47"/>
      <c r="P32" s="50"/>
      <c r="Q32" s="47"/>
      <c r="R32" s="51"/>
      <c r="S32" s="51"/>
      <c r="T32" s="47"/>
    </row>
    <row r="33" spans="2:20" x14ac:dyDescent="0.25">
      <c r="B33" s="28">
        <v>26</v>
      </c>
      <c r="C33" s="29" t="s">
        <v>60</v>
      </c>
      <c r="D33" s="30">
        <v>109139654000</v>
      </c>
      <c r="E33" s="30"/>
      <c r="F33" s="30">
        <v>109139654000</v>
      </c>
      <c r="G33" s="30"/>
      <c r="H33" s="34">
        <v>109139654000</v>
      </c>
      <c r="I33" s="34">
        <v>101011707468</v>
      </c>
      <c r="J33" s="38">
        <v>109139654000</v>
      </c>
      <c r="K33" s="35">
        <v>105681584511</v>
      </c>
      <c r="O33" s="47"/>
      <c r="P33" s="50"/>
      <c r="Q33" s="47"/>
      <c r="R33" s="51"/>
      <c r="S33" s="51"/>
      <c r="T33" s="47"/>
    </row>
    <row r="34" spans="2:20" x14ac:dyDescent="0.25">
      <c r="B34" s="28">
        <v>27</v>
      </c>
      <c r="C34" s="29" t="s">
        <v>61</v>
      </c>
      <c r="D34" s="30">
        <v>110491536000</v>
      </c>
      <c r="E34" s="30"/>
      <c r="F34" s="30">
        <v>110491536000</v>
      </c>
      <c r="G34" s="30"/>
      <c r="H34" s="34">
        <v>110491536000</v>
      </c>
      <c r="I34" s="31">
        <v>90447649796</v>
      </c>
      <c r="J34" s="38">
        <v>110491536000</v>
      </c>
      <c r="K34" s="35">
        <v>104590549262</v>
      </c>
      <c r="O34" s="47"/>
      <c r="P34" s="50"/>
      <c r="Q34" s="47"/>
      <c r="R34" s="51"/>
      <c r="S34" s="51"/>
      <c r="T34" s="47"/>
    </row>
    <row r="35" spans="2:20" x14ac:dyDescent="0.25">
      <c r="B35" s="28">
        <v>28</v>
      </c>
      <c r="C35" s="29" t="s">
        <v>62</v>
      </c>
      <c r="D35" s="30">
        <v>104235693000</v>
      </c>
      <c r="E35" s="30"/>
      <c r="F35" s="30">
        <v>104235693000</v>
      </c>
      <c r="G35" s="30"/>
      <c r="H35" s="31">
        <v>104235693000</v>
      </c>
      <c r="I35" s="31">
        <v>103258922240</v>
      </c>
      <c r="J35" s="38">
        <v>104235693000</v>
      </c>
      <c r="K35" s="33">
        <v>103544627256</v>
      </c>
      <c r="O35" s="47"/>
      <c r="P35" s="50"/>
      <c r="Q35" s="47"/>
      <c r="R35" s="51"/>
      <c r="S35" s="51"/>
      <c r="T35" s="47"/>
    </row>
    <row r="36" spans="2:20" x14ac:dyDescent="0.25">
      <c r="B36" s="52">
        <v>29</v>
      </c>
      <c r="C36" s="53" t="s">
        <v>63</v>
      </c>
      <c r="D36" s="54">
        <v>95555051000</v>
      </c>
      <c r="E36" s="54"/>
      <c r="F36" s="54">
        <v>95555051000</v>
      </c>
      <c r="G36" s="54"/>
      <c r="H36" s="55">
        <v>95555051000</v>
      </c>
      <c r="I36" s="55">
        <v>90678139259</v>
      </c>
      <c r="J36" s="56">
        <v>95555051000</v>
      </c>
      <c r="K36" s="57">
        <v>91358962424</v>
      </c>
      <c r="O36" s="47"/>
      <c r="P36" s="50"/>
      <c r="Q36" s="47"/>
      <c r="R36" s="51"/>
      <c r="S36" s="51"/>
      <c r="T36" s="47"/>
    </row>
    <row r="37" spans="2:20" x14ac:dyDescent="0.25">
      <c r="B37" s="14" t="s">
        <v>64</v>
      </c>
      <c r="C37" s="15" t="s">
        <v>48</v>
      </c>
      <c r="D37" s="19">
        <f t="shared" ref="D37:J37" si="2">SUM(D38:D43)</f>
        <v>1078956295000</v>
      </c>
      <c r="E37" s="19">
        <f t="shared" si="2"/>
        <v>0</v>
      </c>
      <c r="F37" s="19">
        <f t="shared" si="2"/>
        <v>1533578274000</v>
      </c>
      <c r="G37" s="19">
        <f t="shared" si="2"/>
        <v>0</v>
      </c>
      <c r="H37" s="19">
        <f t="shared" si="2"/>
        <v>1718678822000</v>
      </c>
      <c r="I37" s="19">
        <f t="shared" si="2"/>
        <v>1718678822000</v>
      </c>
      <c r="J37" s="19">
        <f t="shared" si="2"/>
        <v>1759380530000</v>
      </c>
      <c r="K37" s="19">
        <f>SUM(K38:K43)</f>
        <v>1759380530000</v>
      </c>
      <c r="O37" s="47"/>
      <c r="P37" s="50"/>
      <c r="Q37" s="47"/>
      <c r="R37" s="51"/>
      <c r="S37" s="51"/>
      <c r="T37" s="47"/>
    </row>
    <row r="38" spans="2:20" x14ac:dyDescent="0.25">
      <c r="B38" s="58">
        <v>1</v>
      </c>
      <c r="C38" s="59" t="s">
        <v>65</v>
      </c>
      <c r="D38" s="60">
        <v>515596975000</v>
      </c>
      <c r="E38" s="60"/>
      <c r="F38" s="60">
        <v>565596975000</v>
      </c>
      <c r="G38" s="60"/>
      <c r="H38" s="60">
        <v>550000000000</v>
      </c>
      <c r="I38" s="60">
        <v>550000000000</v>
      </c>
      <c r="J38" s="61">
        <v>522710000000</v>
      </c>
      <c r="K38" s="62">
        <v>522710000000</v>
      </c>
      <c r="O38" s="47"/>
      <c r="P38" s="50"/>
      <c r="Q38" s="47"/>
      <c r="R38" s="51"/>
      <c r="S38" s="51"/>
      <c r="T38" s="47"/>
    </row>
    <row r="39" spans="2:20" x14ac:dyDescent="0.25">
      <c r="B39" s="63">
        <v>2</v>
      </c>
      <c r="C39" s="64" t="s">
        <v>66</v>
      </c>
      <c r="D39" s="30">
        <v>250000000000</v>
      </c>
      <c r="E39" s="30"/>
      <c r="F39" s="30">
        <v>300000000000</v>
      </c>
      <c r="G39" s="30"/>
      <c r="H39" s="30">
        <v>300000000000</v>
      </c>
      <c r="I39" s="30">
        <v>300000000000</v>
      </c>
      <c r="J39" s="36">
        <v>270000000000</v>
      </c>
      <c r="K39" s="35">
        <v>270000000000</v>
      </c>
      <c r="O39" s="47"/>
      <c r="P39" s="50"/>
      <c r="Q39" s="47"/>
      <c r="R39" s="51"/>
      <c r="S39" s="51"/>
      <c r="T39" s="47"/>
    </row>
    <row r="40" spans="2:20" x14ac:dyDescent="0.25">
      <c r="B40" s="58">
        <v>3</v>
      </c>
      <c r="C40" s="64" t="s">
        <v>67</v>
      </c>
      <c r="D40" s="30">
        <v>250000000000</v>
      </c>
      <c r="E40" s="30"/>
      <c r="F40" s="30">
        <v>250000000000</v>
      </c>
      <c r="G40" s="30"/>
      <c r="H40" s="30">
        <v>250000000000</v>
      </c>
      <c r="I40" s="30">
        <v>250000000000</v>
      </c>
      <c r="J40" s="36">
        <v>200000000000</v>
      </c>
      <c r="K40" s="35">
        <v>200000000000</v>
      </c>
      <c r="O40" s="47"/>
      <c r="P40" s="50"/>
      <c r="Q40" s="47"/>
      <c r="R40" s="51"/>
      <c r="S40" s="51"/>
      <c r="T40" s="47"/>
    </row>
    <row r="41" spans="2:20" x14ac:dyDescent="0.25">
      <c r="B41" s="63">
        <v>4</v>
      </c>
      <c r="C41" s="64" t="s">
        <v>68</v>
      </c>
      <c r="D41" s="30">
        <v>63359320000</v>
      </c>
      <c r="E41" s="30"/>
      <c r="F41" s="30">
        <v>100000000000</v>
      </c>
      <c r="G41" s="30"/>
      <c r="H41" s="30">
        <v>100000000000</v>
      </c>
      <c r="I41" s="30">
        <v>100000000000</v>
      </c>
      <c r="J41" s="36">
        <v>80000000000</v>
      </c>
      <c r="K41" s="35">
        <v>80000000000</v>
      </c>
      <c r="O41" s="47"/>
      <c r="P41" s="50"/>
      <c r="Q41" s="47"/>
      <c r="R41" s="51"/>
      <c r="S41" s="51"/>
      <c r="T41" s="47"/>
    </row>
    <row r="42" spans="2:20" x14ac:dyDescent="0.25">
      <c r="B42" s="58">
        <v>5</v>
      </c>
      <c r="C42" s="64" t="s">
        <v>69</v>
      </c>
      <c r="D42" s="30">
        <v>0</v>
      </c>
      <c r="E42" s="30"/>
      <c r="F42" s="30">
        <v>317981299000</v>
      </c>
      <c r="G42" s="30"/>
      <c r="H42" s="30">
        <v>518678822000</v>
      </c>
      <c r="I42" s="30">
        <v>518678822000</v>
      </c>
      <c r="J42" s="36">
        <v>536670530000</v>
      </c>
      <c r="K42" s="35">
        <v>536670530000</v>
      </c>
      <c r="O42" s="47"/>
      <c r="P42" s="50"/>
      <c r="Q42" s="47"/>
      <c r="R42" s="51"/>
      <c r="S42" s="51"/>
      <c r="T42" s="47"/>
    </row>
    <row r="43" spans="2:20" x14ac:dyDescent="0.25">
      <c r="B43" s="63">
        <v>6</v>
      </c>
      <c r="C43" s="65" t="s">
        <v>70</v>
      </c>
      <c r="D43" s="30" t="s">
        <v>71</v>
      </c>
      <c r="E43" s="30" t="s">
        <v>71</v>
      </c>
      <c r="F43" s="30" t="s">
        <v>71</v>
      </c>
      <c r="G43" s="30" t="s">
        <v>71</v>
      </c>
      <c r="H43" s="30" t="s">
        <v>71</v>
      </c>
      <c r="I43" s="30" t="s">
        <v>71</v>
      </c>
      <c r="J43" s="36">
        <v>150000000000</v>
      </c>
      <c r="K43" s="35">
        <v>150000000000</v>
      </c>
      <c r="O43" s="47"/>
      <c r="P43" s="50"/>
      <c r="Q43" s="47"/>
      <c r="R43" s="51"/>
      <c r="S43" s="51"/>
      <c r="T43" s="47"/>
    </row>
    <row r="44" spans="2:20" x14ac:dyDescent="0.25">
      <c r="B44" s="45"/>
      <c r="C44" s="66" t="s">
        <v>54</v>
      </c>
      <c r="D44" s="67">
        <f>SUM(D6:D7,D37)</f>
        <v>4940429880000</v>
      </c>
      <c r="E44" s="67">
        <f t="shared" ref="E44:K44" si="3">SUM(E6:E7,E37)</f>
        <v>0</v>
      </c>
      <c r="F44" s="67">
        <f t="shared" si="3"/>
        <v>5395051859000</v>
      </c>
      <c r="G44" s="67">
        <f t="shared" si="3"/>
        <v>0</v>
      </c>
      <c r="H44" s="67">
        <f t="shared" si="3"/>
        <v>5580152407000</v>
      </c>
      <c r="I44" s="67">
        <f t="shared" si="3"/>
        <v>4995350941822.4199</v>
      </c>
      <c r="J44" s="67">
        <f t="shared" si="3"/>
        <v>5620854115000</v>
      </c>
      <c r="K44" s="67">
        <f t="shared" si="3"/>
        <v>5152033634247.1797</v>
      </c>
      <c r="O44" s="47"/>
      <c r="P44" s="50"/>
      <c r="Q44" s="47"/>
      <c r="R44" s="51"/>
      <c r="S44" s="51"/>
      <c r="T44" s="47"/>
    </row>
    <row r="45" spans="2:20" x14ac:dyDescent="0.25">
      <c r="D45" s="68"/>
      <c r="E45" s="68"/>
      <c r="F45" s="68"/>
      <c r="G45" s="68"/>
      <c r="H45" s="68"/>
      <c r="I45" s="68"/>
      <c r="J45" s="68"/>
      <c r="K45" s="68"/>
      <c r="O45" s="47"/>
      <c r="P45" s="50"/>
      <c r="Q45" s="47"/>
      <c r="R45" s="51"/>
      <c r="S45" s="51"/>
      <c r="T45" s="47"/>
    </row>
    <row r="46" spans="2:20" x14ac:dyDescent="0.25">
      <c r="D46" s="69"/>
      <c r="E46" s="69"/>
      <c r="F46" s="69"/>
      <c r="G46" s="69"/>
      <c r="H46" s="69"/>
      <c r="I46" s="69"/>
      <c r="J46" s="69"/>
      <c r="K46" s="69"/>
      <c r="O46" s="47"/>
      <c r="P46" s="50"/>
      <c r="Q46" s="47"/>
      <c r="R46" s="51"/>
      <c r="S46" s="51"/>
      <c r="T46" s="47"/>
    </row>
    <row r="47" spans="2:20" x14ac:dyDescent="0.25">
      <c r="O47" s="47"/>
      <c r="P47" s="50"/>
      <c r="Q47" s="47"/>
      <c r="R47" s="51"/>
      <c r="S47" s="51"/>
      <c r="T47" s="47"/>
    </row>
    <row r="48" spans="2:20" x14ac:dyDescent="0.25">
      <c r="O48" s="47"/>
      <c r="P48" s="50"/>
      <c r="Q48" s="47"/>
      <c r="R48" s="51"/>
      <c r="S48" s="51"/>
      <c r="T48" s="47"/>
    </row>
    <row r="49" spans="15:20" x14ac:dyDescent="0.25">
      <c r="O49" s="47"/>
      <c r="P49" s="50"/>
      <c r="Q49" s="47"/>
      <c r="R49" s="51"/>
      <c r="S49" s="51"/>
      <c r="T49" s="47"/>
    </row>
    <row r="50" spans="15:20" x14ac:dyDescent="0.25">
      <c r="O50" s="47"/>
      <c r="P50" s="50"/>
      <c r="Q50" s="47"/>
      <c r="R50" s="51"/>
      <c r="S50" s="51"/>
      <c r="T50" s="47"/>
    </row>
    <row r="51" spans="15:20" x14ac:dyDescent="0.25">
      <c r="O51" s="47"/>
      <c r="P51" s="50"/>
      <c r="Q51" s="47"/>
      <c r="R51" s="51"/>
      <c r="S51" s="51"/>
      <c r="T51" s="47"/>
    </row>
    <row r="52" spans="15:20" x14ac:dyDescent="0.25">
      <c r="O52" s="47"/>
      <c r="P52" s="50"/>
      <c r="Q52" s="47"/>
      <c r="R52" s="51"/>
      <c r="S52" s="51"/>
      <c r="T52" s="47"/>
    </row>
    <row r="53" spans="15:20" x14ac:dyDescent="0.25">
      <c r="O53" s="47"/>
      <c r="P53" s="50"/>
      <c r="Q53" s="47"/>
      <c r="R53" s="51"/>
      <c r="S53" s="51"/>
      <c r="T53" s="47"/>
    </row>
    <row r="54" spans="15:20" x14ac:dyDescent="0.25">
      <c r="O54" s="47"/>
      <c r="P54" s="50"/>
      <c r="Q54" s="47"/>
      <c r="R54" s="51"/>
      <c r="S54" s="51"/>
      <c r="T54" s="47"/>
    </row>
    <row r="55" spans="15:20" x14ac:dyDescent="0.25">
      <c r="O55" s="47"/>
      <c r="P55" s="50"/>
      <c r="Q55" s="47"/>
      <c r="R55" s="51"/>
      <c r="S55" s="51"/>
      <c r="T55" s="47"/>
    </row>
    <row r="56" spans="15:20" x14ac:dyDescent="0.25">
      <c r="O56" s="70"/>
      <c r="P56" s="71"/>
      <c r="Q56" s="51"/>
      <c r="R56" s="51"/>
      <c r="S56" s="51"/>
      <c r="T56" s="47"/>
    </row>
  </sheetData>
  <mergeCells count="9">
    <mergeCell ref="Q5:Q6"/>
    <mergeCell ref="R5:S5"/>
    <mergeCell ref="T5:U5"/>
    <mergeCell ref="B4:B5"/>
    <mergeCell ref="C4:C5"/>
    <mergeCell ref="D4:E4"/>
    <mergeCell ref="F4:G4"/>
    <mergeCell ref="H4:I4"/>
    <mergeCell ref="P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Papua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Ikram</dc:creator>
  <cp:lastModifiedBy>Muhammad Ikram</cp:lastModifiedBy>
  <dcterms:created xsi:type="dcterms:W3CDTF">2020-02-27T14:21:54Z</dcterms:created>
  <dcterms:modified xsi:type="dcterms:W3CDTF">2020-02-27T14:22:34Z</dcterms:modified>
</cp:coreProperties>
</file>